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2040" windowHeight="1185"/>
  </bookViews>
  <sheets>
    <sheet name="Документ" sheetId="1" r:id="rId1"/>
  </sheets>
  <definedNames>
    <definedName name="_xlnm._FilterDatabase" localSheetId="0" hidden="1">Документ!$A$8:$H$40</definedName>
    <definedName name="_xlnm.Print_Titles" localSheetId="0">Документ!$6:$8</definedName>
    <definedName name="_xlnm.Print_Area" localSheetId="0">Документ!$A$1:$H$40</definedName>
  </definedNames>
  <calcPr calcId="145621"/>
</workbook>
</file>

<file path=xl/calcChain.xml><?xml version="1.0" encoding="utf-8"?>
<calcChain xmlns="http://schemas.openxmlformats.org/spreadsheetml/2006/main">
  <c r="F40" i="1" l="1"/>
  <c r="E40" i="1"/>
  <c r="D40" i="1"/>
  <c r="C40" i="1"/>
  <c r="H39" i="1"/>
  <c r="H38" i="1"/>
  <c r="G38" i="1"/>
  <c r="G37" i="1" l="1"/>
  <c r="H37" i="1"/>
  <c r="G36" i="1"/>
  <c r="H36" i="1"/>
  <c r="G35" i="1"/>
  <c r="H35" i="1"/>
  <c r="G34" i="1"/>
  <c r="H34" i="1"/>
  <c r="G33" i="1"/>
  <c r="H33" i="1"/>
  <c r="G32" i="1"/>
  <c r="H32" i="1"/>
  <c r="H31" i="1" l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G9" i="1" l="1"/>
  <c r="G40" i="1" s="1"/>
  <c r="H9" i="1"/>
  <c r="H40" i="1" s="1"/>
</calcChain>
</file>

<file path=xl/sharedStrings.xml><?xml version="1.0" encoding="utf-8"?>
<sst xmlns="http://schemas.openxmlformats.org/spreadsheetml/2006/main" count="74" uniqueCount="74">
  <si>
    <t>0100000000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</si>
  <si>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</si>
  <si>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</si>
  <si>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</si>
  <si>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</si>
  <si>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</si>
  <si>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</si>
  <si>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</si>
  <si>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</si>
  <si>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</si>
  <si>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</si>
  <si>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</si>
  <si>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</si>
  <si>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</si>
  <si>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</si>
  <si>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</si>
  <si>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</si>
  <si>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>1800000000</t>
  </si>
  <si>
    <t>1900000000</t>
  </si>
  <si>
    <t>2000000000</t>
  </si>
  <si>
    <t>2100000000</t>
  </si>
  <si>
    <t>2200000000</t>
  </si>
  <si>
    <t>2300000000</t>
  </si>
  <si>
    <t>Итого</t>
  </si>
  <si>
    <t>целевая статья</t>
  </si>
  <si>
    <t>Наименование муниципальных программ</t>
  </si>
  <si>
    <t>( рублей)</t>
  </si>
  <si>
    <t>Муниципальная программа " Защита населения и территорий от чрезвычайных ситуаций природного и техногенного характера "</t>
  </si>
  <si>
    <t xml:space="preserve">Сведения об исполнении  бюджета Волотовского муниципального округа по расходам в разрезе муниципальных программ </t>
  </si>
  <si>
    <t xml:space="preserve"> Муниципальная программа "Управление муниципальными финансами Волотовского муниципального округа"</t>
  </si>
  <si>
    <t>Муниципальная программа "Обеспечение экономического развития Волотовского муниципального округа"</t>
  </si>
  <si>
    <t>Муниципальная программа "Развитие сельского хозяйства в Волотовском муниципальном округе</t>
  </si>
  <si>
    <t>Муниципальная программа  "Комплексное развитие сельских территорий  Волотовского муниципального округа "</t>
  </si>
  <si>
    <t>Муниципальная программа  "Управление и распоряжение муниципальным имуществом Волотовского муниципального округа "</t>
  </si>
  <si>
    <t>Муниципальная программа "Развитие образования и молодежной политики в Волотовском муниципальном округе "</t>
  </si>
  <si>
    <t>Муниципальная программа Волотовского округа "Энергосбережение в Волотовском муниципальном округе "</t>
  </si>
  <si>
    <t>Муниципальная программа "Повышение безопасности дорожного движения на территории Волотовского муниципального округа "</t>
  </si>
  <si>
    <t>Муниципальная программа Волотовского муниципального округа "Улучшение жилищных условий граждан в Волотовском муниципальном округе "</t>
  </si>
  <si>
    <t>Муниципальная программа Волотовского округа "Развитие культуры Волотовского округа"</t>
  </si>
  <si>
    <t>Муниципальная программа "Развитие системы муниципальной службы в Волотовском муниципальном округе "</t>
  </si>
  <si>
    <t>Муниципальная программа "Развитие физической культуры и спорта на территории Волотовского муниципального округа "</t>
  </si>
  <si>
    <t>Муниципальная программа "Развитие малого и среднего предпринимательства в Волотовском муниципальном округе "</t>
  </si>
  <si>
    <t>Муниципальная программа "Развитие информационного общества и формирование электронного правительства в Волотовском муниципальном округе"</t>
  </si>
  <si>
    <t>Муниципальная программа "Развитие туризма на территории Волотовского муниципального округа "</t>
  </si>
  <si>
    <t>Муниципальная программа " Противодействие коррупции в Волотовском муниципальном округе "</t>
  </si>
  <si>
    <t>Муниципальная программа "Обеспечение населения  Волотовского муниципального округа банными услугами "</t>
  </si>
  <si>
    <t>Муниципальная программа "Развитие коммунальной инфраструктуры и повышения качества жилищно-коммунальных услуг в Волотовском муниципальном округе "</t>
  </si>
  <si>
    <t>Муниципальная программа "Комплексные меры противодействия наркомании и зависимости от других психоактивных веществ в Волотовском муниципальном округе "</t>
  </si>
  <si>
    <t>Муниципальная программа "Профилактика правонарушений, терроризма и экстремизма в Волотовском муниципальном округе "</t>
  </si>
  <si>
    <t>Муниципальная программа  "Обеспечение прав потребителей в Волотовском муниципальном округе"</t>
  </si>
  <si>
    <t>Муниципальная программа "Благоустройство территорий Волотовского муниципального округа"</t>
  </si>
  <si>
    <t>2400000000</t>
  </si>
  <si>
    <t>Муниципальная программа "Формирование законопослушного поведения участников дорожного движения на Волотовского муниципального округа "</t>
  </si>
  <si>
    <t>Муниципальная программа "Комплексное развитие транспортной инфраструктуры в Волотовском муниципальном округе "</t>
  </si>
  <si>
    <t>2500000000</t>
  </si>
  <si>
    <t>2600000000</t>
  </si>
  <si>
    <t>Муниципальная программа "Обеспечение первичных мер пожарной безопасности на территории Волотовского муниципального округа "</t>
  </si>
  <si>
    <t>2700000000</t>
  </si>
  <si>
    <t>Муниципальная программа "Формирование современной городской среды в п. Волот Волотовского муниципального округа"</t>
  </si>
  <si>
    <t>2800000000</t>
  </si>
  <si>
    <t>Муниципальная программа "Развитие и совершенствование форм местного самоуправления на территории Волотовского муниципального округа"</t>
  </si>
  <si>
    <t>2900000000</t>
  </si>
  <si>
    <t>за 1 полугодие 2023 года</t>
  </si>
  <si>
    <t>Уточненная роспись на 2023 год</t>
  </si>
  <si>
    <t>Кассовый план на 1 полугодие 2023 года</t>
  </si>
  <si>
    <t>Исполнено за 1 полугодие 2023 года</t>
  </si>
  <si>
    <t>Процент исполнения к плану 2023 года</t>
  </si>
  <si>
    <t>Исполнено за  1 полугодие 2022 года</t>
  </si>
  <si>
    <t>Динамика к аналогичному периоду 2022 года в %</t>
  </si>
  <si>
    <t>Муниципальная программа Волотовского муниципального округа "Градостроительная политика на территории Волотовского муниципального округа на 2022-2029 годы</t>
  </si>
  <si>
    <t>3000000000</t>
  </si>
  <si>
    <t>3100000000</t>
  </si>
  <si>
    <t>Муниципальная программа " Привлечение педагогических кадров в сферу образования Волотовского муниципального округа"</t>
  </si>
  <si>
    <t>Муниципальная программа" Патриотическое воспитание населения Волотовского муниципального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</si>
</sst>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  <family val="2"/>
    </font>
    <font>
      <b/>
      <sz val="11"/>
      <color indexed="8"/>
      <name val="Arial Cyr"/>
      <family val="2"/>
    </font>
    <font>
      <sz val="10"/>
      <color indexed="8"/>
      <name val="Times New Roman"/>
      <family val="1"/>
      <charset val="204"/>
    </font>
    <font>
      <i/>
      <sz val="9"/>
      <color indexed="8"/>
      <name val="Cambria"/>
      <family val="2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4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2" borderId="0"/>
    <xf numFmtId="0" fontId="10" fillId="0" borderId="0">
      <alignment horizontal="left" vertical="top" wrapText="1"/>
    </xf>
    <xf numFmtId="0" fontId="10" fillId="0" borderId="0"/>
    <xf numFmtId="0" fontId="11" fillId="0" borderId="0">
      <alignment horizontal="center" wrapText="1"/>
    </xf>
    <xf numFmtId="0" fontId="11" fillId="0" borderId="0">
      <alignment horizontal="center"/>
    </xf>
    <xf numFmtId="0" fontId="10" fillId="0" borderId="0">
      <alignment wrapText="1"/>
    </xf>
    <xf numFmtId="0" fontId="10" fillId="0" borderId="0">
      <alignment horizontal="right"/>
    </xf>
    <xf numFmtId="0" fontId="10" fillId="2" borderId="9"/>
    <xf numFmtId="0" fontId="10" fillId="0" borderId="10">
      <alignment horizontal="center" vertical="center" wrapText="1"/>
    </xf>
    <xf numFmtId="0" fontId="10" fillId="0" borderId="11"/>
    <xf numFmtId="0" fontId="10" fillId="0" borderId="10">
      <alignment horizontal="center" vertical="center" shrinkToFit="1"/>
    </xf>
    <xf numFmtId="0" fontId="10" fillId="2" borderId="12"/>
    <xf numFmtId="0" fontId="12" fillId="0" borderId="10">
      <alignment horizontal="left"/>
    </xf>
    <xf numFmtId="4" fontId="12" fillId="3" borderId="10">
      <alignment horizontal="right" vertical="top" shrinkToFit="1"/>
    </xf>
    <xf numFmtId="0" fontId="10" fillId="2" borderId="13"/>
    <xf numFmtId="0" fontId="10" fillId="0" borderId="12"/>
    <xf numFmtId="0" fontId="10" fillId="0" borderId="0">
      <alignment horizontal="left" wrapText="1"/>
    </xf>
    <xf numFmtId="49" fontId="10" fillId="0" borderId="10">
      <alignment horizontal="left" vertical="top" wrapText="1"/>
    </xf>
    <xf numFmtId="4" fontId="10" fillId="4" borderId="10">
      <alignment horizontal="right" vertical="top" shrinkToFit="1"/>
    </xf>
    <xf numFmtId="0" fontId="10" fillId="2" borderId="13">
      <alignment horizontal="center"/>
    </xf>
    <xf numFmtId="0" fontId="10" fillId="2" borderId="0">
      <alignment horizontal="center"/>
    </xf>
    <xf numFmtId="4" fontId="10" fillId="0" borderId="10">
      <alignment horizontal="right" vertical="top" shrinkToFit="1"/>
    </xf>
    <xf numFmtId="49" fontId="12" fillId="0" borderId="10">
      <alignment horizontal="left" vertical="top" wrapText="1"/>
    </xf>
    <xf numFmtId="0" fontId="10" fillId="2" borderId="0">
      <alignment horizontal="left"/>
    </xf>
    <xf numFmtId="4" fontId="10" fillId="0" borderId="11">
      <alignment horizontal="right" shrinkToFit="1"/>
    </xf>
    <xf numFmtId="4" fontId="10" fillId="0" borderId="0">
      <alignment horizontal="right" shrinkToFit="1"/>
    </xf>
    <xf numFmtId="0" fontId="10" fillId="2" borderId="12">
      <alignment horizontal="center"/>
    </xf>
    <xf numFmtId="4" fontId="5" fillId="0" borderId="1">
      <alignment horizontal="right" vertical="center" shrinkToFit="1"/>
    </xf>
  </cellStyleXfs>
  <cellXfs count="40">
    <xf numFmtId="0" fontId="0" fillId="0" borderId="0" xfId="0"/>
    <xf numFmtId="0" fontId="0" fillId="0" borderId="0" xfId="0" applyProtection="1">
      <protection locked="0"/>
    </xf>
    <xf numFmtId="0" fontId="10" fillId="0" borderId="0" xfId="8" applyNumberFormat="1" applyProtection="1">
      <protection locked="0"/>
    </xf>
    <xf numFmtId="0" fontId="11" fillId="0" borderId="0" xfId="10" applyNumberFormat="1" applyProtection="1">
      <alignment horizontal="center"/>
      <protection locked="0"/>
    </xf>
    <xf numFmtId="0" fontId="10" fillId="0" borderId="0" xfId="11" applyNumberFormat="1" applyProtection="1">
      <alignment wrapText="1"/>
      <protection locked="0"/>
    </xf>
    <xf numFmtId="0" fontId="10" fillId="0" borderId="0" xfId="12" applyNumberFormat="1" applyProtection="1">
      <alignment horizontal="right"/>
      <protection locked="0"/>
    </xf>
    <xf numFmtId="0" fontId="10" fillId="0" borderId="11" xfId="15" applyNumberFormat="1" applyProtection="1">
      <protection locked="0"/>
    </xf>
    <xf numFmtId="0" fontId="0" fillId="0" borderId="0" xfId="0" applyFill="1" applyProtection="1">
      <protection locked="0"/>
    </xf>
    <xf numFmtId="4" fontId="0" fillId="0" borderId="0" xfId="0" applyNumberFormat="1" applyFill="1" applyProtection="1">
      <protection locked="0"/>
    </xf>
    <xf numFmtId="0" fontId="7" fillId="0" borderId="2" xfId="19" applyNumberFormat="1" applyFont="1" applyFill="1" applyBorder="1" applyAlignment="1" applyProtection="1">
      <alignment horizontal="left" vertical="top" wrapText="1" shrinkToFit="1"/>
    </xf>
    <xf numFmtId="0" fontId="10" fillId="0" borderId="0" xfId="15" applyNumberFormat="1" applyBorder="1" applyProtection="1">
      <protection locked="0"/>
    </xf>
    <xf numFmtId="0" fontId="10" fillId="0" borderId="14" xfId="16" applyNumberFormat="1" applyBorder="1" applyProtection="1">
      <alignment horizontal="center" vertical="center" shrinkToFit="1"/>
      <protection locked="0"/>
    </xf>
    <xf numFmtId="0" fontId="10" fillId="0" borderId="4" xfId="16" applyNumberFormat="1" applyBorder="1" applyProtection="1">
      <alignment horizontal="center" vertical="center" shrinkToFit="1"/>
      <protection locked="0"/>
    </xf>
    <xf numFmtId="0" fontId="10" fillId="0" borderId="14" xfId="16" applyNumberFormat="1" applyFill="1" applyBorder="1" applyProtection="1">
      <alignment horizontal="center" vertical="center" shrinkToFit="1"/>
      <protection locked="0"/>
    </xf>
    <xf numFmtId="0" fontId="10" fillId="0" borderId="0" xfId="21" applyNumberFormat="1" applyFill="1" applyBorder="1" applyProtection="1">
      <protection locked="0"/>
    </xf>
    <xf numFmtId="49" fontId="7" fillId="0" borderId="2" xfId="23" applyNumberFormat="1" applyFont="1" applyBorder="1" applyAlignment="1" applyProtection="1">
      <alignment horizontal="left" wrapText="1"/>
      <protection locked="0"/>
    </xf>
    <xf numFmtId="4" fontId="7" fillId="0" borderId="2" xfId="21" applyNumberFormat="1" applyFont="1" applyBorder="1" applyAlignment="1" applyProtection="1"/>
    <xf numFmtId="4" fontId="7" fillId="0" borderId="2" xfId="24" applyNumberFormat="1" applyFont="1" applyFill="1" applyBorder="1" applyAlignment="1" applyProtection="1">
      <alignment horizontal="right" shrinkToFit="1"/>
    </xf>
    <xf numFmtId="164" fontId="7" fillId="0" borderId="2" xfId="24" applyNumberFormat="1" applyFont="1" applyFill="1" applyBorder="1" applyAlignment="1" applyProtection="1">
      <alignment horizontal="right" shrinkToFit="1"/>
      <protection locked="0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0" fontId="3" fillId="0" borderId="2" xfId="18" applyNumberFormat="1" applyFont="1" applyBorder="1" applyProtection="1">
      <alignment horizontal="left"/>
      <protection locked="0"/>
    </xf>
    <xf numFmtId="0" fontId="8" fillId="0" borderId="2" xfId="18" applyNumberFormat="1" applyFont="1" applyBorder="1" applyProtection="1">
      <alignment horizontal="left"/>
      <protection locked="0"/>
    </xf>
    <xf numFmtId="4" fontId="8" fillId="0" borderId="2" xfId="19" applyNumberFormat="1" applyFont="1" applyFill="1" applyBorder="1" applyProtection="1">
      <alignment horizontal="right" vertical="top" shrinkToFi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2" xfId="14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4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right"/>
    </xf>
  </cellXfs>
  <cellStyles count="34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xl52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1:P43"/>
  <sheetViews>
    <sheetView showGridLines="0" tabSelected="1" zoomScaleNormal="100" zoomScaleSheetLayoutView="100" workbookViewId="0">
      <pane ySplit="8" topLeftCell="A9" activePane="bottomLeft" state="frozen"/>
      <selection pane="bottomLeft" activeCell="O39" sqref="O39"/>
    </sheetView>
  </sheetViews>
  <sheetFormatPr defaultRowHeight="15" x14ac:dyDescent="0.25"/>
  <cols>
    <col min="1" max="1" width="40.7109375" style="1" customWidth="1"/>
    <col min="2" max="2" width="13.140625" style="1" customWidth="1"/>
    <col min="3" max="6" width="16.7109375" style="7" customWidth="1"/>
    <col min="7" max="7" width="14.42578125" style="1" customWidth="1"/>
    <col min="8" max="8" width="14.85546875" style="1" customWidth="1"/>
    <col min="9" max="9" width="1" style="1" customWidth="1"/>
    <col min="10" max="14" width="0.140625" style="1" customWidth="1"/>
    <col min="15" max="16384" width="9.140625" style="1"/>
  </cols>
  <sheetData>
    <row r="1" spans="1:16" ht="9" customHeight="1" x14ac:dyDescent="0.25">
      <c r="A1" s="35"/>
      <c r="B1" s="35"/>
      <c r="C1" s="35"/>
      <c r="D1" s="35"/>
      <c r="E1" s="35"/>
      <c r="F1" s="35"/>
      <c r="G1" s="35"/>
      <c r="H1" s="35"/>
      <c r="I1" s="2"/>
      <c r="J1" s="2"/>
      <c r="K1" s="2"/>
      <c r="L1" s="2"/>
      <c r="M1" s="2"/>
      <c r="N1" s="2"/>
      <c r="O1" s="2"/>
    </row>
    <row r="2" spans="1:16" ht="18" customHeight="1" x14ac:dyDescent="0.25">
      <c r="A2" s="36" t="s">
        <v>28</v>
      </c>
      <c r="B2" s="36"/>
      <c r="C2" s="36"/>
      <c r="D2" s="36"/>
      <c r="E2" s="36"/>
      <c r="F2" s="36"/>
      <c r="G2" s="36"/>
      <c r="H2" s="36"/>
      <c r="I2" s="3"/>
      <c r="J2" s="3"/>
      <c r="K2" s="3"/>
      <c r="L2" s="3"/>
      <c r="M2" s="3"/>
      <c r="N2" s="3"/>
      <c r="O2" s="3"/>
    </row>
    <row r="3" spans="1:16" ht="15.75" customHeight="1" x14ac:dyDescent="0.25">
      <c r="A3" s="37" t="s">
        <v>62</v>
      </c>
      <c r="B3" s="37"/>
      <c r="C3" s="37"/>
      <c r="D3" s="37"/>
      <c r="E3" s="37"/>
      <c r="F3" s="37"/>
      <c r="G3" s="37"/>
      <c r="H3" s="37"/>
      <c r="I3" s="3"/>
      <c r="J3" s="3"/>
      <c r="K3" s="3"/>
      <c r="L3" s="3"/>
      <c r="M3" s="3"/>
      <c r="N3" s="3"/>
      <c r="O3" s="3"/>
    </row>
    <row r="4" spans="1:16" ht="6" customHeight="1" x14ac:dyDescent="0.25">
      <c r="A4" s="38"/>
      <c r="B4" s="38"/>
      <c r="C4" s="38"/>
      <c r="D4" s="38"/>
      <c r="E4" s="38"/>
      <c r="F4" s="38"/>
      <c r="G4" s="38"/>
      <c r="H4" s="38"/>
      <c r="I4" s="4"/>
      <c r="J4" s="4"/>
      <c r="K4" s="4"/>
      <c r="L4" s="4"/>
      <c r="M4" s="4"/>
      <c r="N4" s="4"/>
      <c r="O4" s="4"/>
    </row>
    <row r="5" spans="1:16" ht="12.75" customHeight="1" x14ac:dyDescent="0.25">
      <c r="A5" s="39" t="s">
        <v>26</v>
      </c>
      <c r="B5" s="39"/>
      <c r="C5" s="39"/>
      <c r="D5" s="39"/>
      <c r="E5" s="39"/>
      <c r="F5" s="39"/>
      <c r="G5" s="39"/>
      <c r="H5" s="39"/>
      <c r="I5" s="5"/>
      <c r="J5" s="5"/>
      <c r="K5" s="5"/>
      <c r="L5" s="5"/>
      <c r="M5" s="5"/>
      <c r="N5" s="5"/>
      <c r="O5" s="5"/>
    </row>
    <row r="6" spans="1:16" ht="15" customHeight="1" x14ac:dyDescent="0.25">
      <c r="A6" s="27" t="s">
        <v>25</v>
      </c>
      <c r="B6" s="28" t="s">
        <v>24</v>
      </c>
      <c r="C6" s="33" t="s">
        <v>67</v>
      </c>
      <c r="D6" s="31" t="s">
        <v>63</v>
      </c>
      <c r="E6" s="25" t="s">
        <v>64</v>
      </c>
      <c r="F6" s="29" t="s">
        <v>65</v>
      </c>
      <c r="G6" s="29" t="s">
        <v>68</v>
      </c>
      <c r="H6" s="29" t="s">
        <v>66</v>
      </c>
      <c r="I6" s="6"/>
      <c r="J6" s="2"/>
      <c r="K6" s="2"/>
      <c r="L6" s="2"/>
      <c r="M6" s="2"/>
      <c r="N6" s="2"/>
      <c r="O6" s="2"/>
    </row>
    <row r="7" spans="1:16" ht="43.5" customHeight="1" x14ac:dyDescent="0.25">
      <c r="A7" s="27"/>
      <c r="B7" s="28"/>
      <c r="C7" s="34"/>
      <c r="D7" s="32"/>
      <c r="E7" s="26"/>
      <c r="F7" s="30"/>
      <c r="G7" s="30"/>
      <c r="H7" s="30"/>
      <c r="I7" s="6"/>
      <c r="J7" s="2"/>
      <c r="K7" s="2"/>
      <c r="L7" s="2"/>
      <c r="M7" s="2"/>
      <c r="N7" s="2"/>
      <c r="O7" s="2"/>
    </row>
    <row r="8" spans="1:16" ht="12.75" customHeight="1" x14ac:dyDescent="0.25">
      <c r="A8" s="11">
        <v>1</v>
      </c>
      <c r="B8" s="12">
        <v>2</v>
      </c>
      <c r="C8" s="13">
        <v>3</v>
      </c>
      <c r="D8" s="13">
        <v>4</v>
      </c>
      <c r="E8" s="13">
        <v>5</v>
      </c>
      <c r="F8" s="13">
        <v>6</v>
      </c>
      <c r="G8" s="11">
        <v>7</v>
      </c>
      <c r="H8" s="11">
        <v>8</v>
      </c>
      <c r="I8" s="6"/>
      <c r="J8" s="2"/>
      <c r="K8" s="2"/>
      <c r="L8" s="2"/>
      <c r="M8" s="2"/>
      <c r="N8" s="2"/>
      <c r="O8" s="2"/>
    </row>
    <row r="9" spans="1:16" ht="84.75" customHeight="1" x14ac:dyDescent="0.25">
      <c r="A9" s="9" t="s">
        <v>29</v>
      </c>
      <c r="B9" s="15" t="s">
        <v>0</v>
      </c>
      <c r="C9" s="17">
        <v>1430392.93</v>
      </c>
      <c r="D9" s="16">
        <v>3124600</v>
      </c>
      <c r="E9" s="17">
        <v>1704813.99</v>
      </c>
      <c r="F9" s="17">
        <v>1704813.99</v>
      </c>
      <c r="G9" s="18">
        <f t="shared" ref="G9" si="0">F9/C9*100</f>
        <v>119.18501233084255</v>
      </c>
      <c r="H9" s="18">
        <f>F9/E9*100</f>
        <v>100</v>
      </c>
      <c r="I9" s="10"/>
      <c r="J9" s="2"/>
      <c r="K9" s="2"/>
      <c r="L9" s="2"/>
      <c r="M9" s="2"/>
      <c r="N9" s="2"/>
      <c r="O9" s="2"/>
      <c r="P9" s="2"/>
    </row>
    <row r="10" spans="1:16" ht="54.75" customHeight="1" x14ac:dyDescent="0.25">
      <c r="A10" s="19" t="s">
        <v>30</v>
      </c>
      <c r="B10" s="15" t="s">
        <v>1</v>
      </c>
      <c r="C10" s="17">
        <v>0</v>
      </c>
      <c r="D10" s="17">
        <v>135015.46</v>
      </c>
      <c r="E10" s="17">
        <v>117763.5</v>
      </c>
      <c r="F10" s="17">
        <v>117763.5</v>
      </c>
      <c r="G10" s="18" t="e">
        <f t="shared" ref="G10:G40" si="1">F10/C10*100</f>
        <v>#DIV/0!</v>
      </c>
      <c r="H10" s="18">
        <f t="shared" ref="H10:H40" si="2">F10/E10*100</f>
        <v>100</v>
      </c>
      <c r="I10" s="10"/>
      <c r="J10" s="2"/>
      <c r="K10" s="2"/>
      <c r="L10" s="2"/>
      <c r="M10" s="2"/>
      <c r="N10" s="2"/>
      <c r="O10" s="2"/>
      <c r="P10" s="2"/>
    </row>
    <row r="11" spans="1:16" ht="49.5" customHeight="1" x14ac:dyDescent="0.25">
      <c r="A11" s="19" t="s">
        <v>31</v>
      </c>
      <c r="B11" s="15" t="s">
        <v>2</v>
      </c>
      <c r="C11" s="17">
        <v>0</v>
      </c>
      <c r="D11" s="17">
        <v>0</v>
      </c>
      <c r="E11" s="17">
        <v>0</v>
      </c>
      <c r="F11" s="17">
        <v>0</v>
      </c>
      <c r="G11" s="18" t="e">
        <f t="shared" si="1"/>
        <v>#DIV/0!</v>
      </c>
      <c r="H11" s="18" t="e">
        <f t="shared" si="2"/>
        <v>#DIV/0!</v>
      </c>
      <c r="I11" s="10"/>
      <c r="J11" s="2"/>
      <c r="K11" s="2"/>
      <c r="L11" s="2"/>
      <c r="M11" s="2"/>
      <c r="N11" s="2"/>
      <c r="O11" s="2"/>
      <c r="P11" s="2"/>
    </row>
    <row r="12" spans="1:16" ht="67.5" customHeight="1" x14ac:dyDescent="0.25">
      <c r="A12" s="9" t="s">
        <v>32</v>
      </c>
      <c r="B12" s="15" t="s">
        <v>3</v>
      </c>
      <c r="C12" s="17">
        <v>0</v>
      </c>
      <c r="D12" s="17">
        <v>0</v>
      </c>
      <c r="E12" s="17">
        <v>0</v>
      </c>
      <c r="F12" s="17">
        <v>0</v>
      </c>
      <c r="G12" s="18" t="e">
        <f t="shared" si="1"/>
        <v>#DIV/0!</v>
      </c>
      <c r="H12" s="18" t="e">
        <f t="shared" si="2"/>
        <v>#DIV/0!</v>
      </c>
      <c r="I12" s="10"/>
      <c r="J12" s="2"/>
      <c r="K12" s="2"/>
      <c r="L12" s="2"/>
      <c r="M12" s="2"/>
      <c r="N12" s="2"/>
      <c r="O12" s="2"/>
      <c r="P12" s="2"/>
    </row>
    <row r="13" spans="1:16" ht="75.75" customHeight="1" x14ac:dyDescent="0.25">
      <c r="A13" s="9" t="s">
        <v>33</v>
      </c>
      <c r="B13" s="15" t="s">
        <v>4</v>
      </c>
      <c r="C13" s="17">
        <v>229652.19</v>
      </c>
      <c r="D13" s="16">
        <v>615720.30000000005</v>
      </c>
      <c r="E13" s="17">
        <v>123900</v>
      </c>
      <c r="F13" s="17">
        <v>123900</v>
      </c>
      <c r="G13" s="18">
        <f t="shared" si="1"/>
        <v>53.951151086344964</v>
      </c>
      <c r="H13" s="18">
        <f t="shared" si="2"/>
        <v>100</v>
      </c>
      <c r="I13" s="10"/>
      <c r="J13" s="2"/>
      <c r="K13" s="2"/>
      <c r="L13" s="2"/>
      <c r="M13" s="2"/>
      <c r="N13" s="2"/>
      <c r="O13" s="2"/>
      <c r="P13" s="2"/>
    </row>
    <row r="14" spans="1:16" ht="55.5" customHeight="1" x14ac:dyDescent="0.25">
      <c r="A14" s="9" t="s">
        <v>34</v>
      </c>
      <c r="B14" s="15" t="s">
        <v>5</v>
      </c>
      <c r="C14" s="17">
        <v>68693125.719999999</v>
      </c>
      <c r="D14" s="16">
        <v>89716552.329999998</v>
      </c>
      <c r="E14" s="17">
        <v>57453136.75</v>
      </c>
      <c r="F14" s="17">
        <v>57453136.75</v>
      </c>
      <c r="G14" s="18">
        <f t="shared" si="1"/>
        <v>83.637388964049606</v>
      </c>
      <c r="H14" s="18">
        <f t="shared" si="2"/>
        <v>100</v>
      </c>
      <c r="I14" s="10"/>
      <c r="J14" s="2"/>
      <c r="K14" s="2"/>
      <c r="L14" s="2"/>
      <c r="M14" s="2"/>
      <c r="N14" s="2"/>
      <c r="O14" s="2"/>
      <c r="P14" s="2"/>
    </row>
    <row r="15" spans="1:16" ht="74.25" customHeight="1" x14ac:dyDescent="0.25">
      <c r="A15" s="9" t="s">
        <v>35</v>
      </c>
      <c r="B15" s="15" t="s">
        <v>6</v>
      </c>
      <c r="C15" s="17">
        <v>9361497.4000000004</v>
      </c>
      <c r="D15" s="16">
        <v>20197991.710000001</v>
      </c>
      <c r="E15" s="16">
        <v>8855463.5099999998</v>
      </c>
      <c r="F15" s="16">
        <v>8855463.5099999998</v>
      </c>
      <c r="G15" s="18">
        <f t="shared" si="1"/>
        <v>94.594519782700573</v>
      </c>
      <c r="H15" s="18">
        <f t="shared" si="2"/>
        <v>100</v>
      </c>
      <c r="I15" s="10"/>
      <c r="J15" s="2"/>
      <c r="K15" s="2"/>
      <c r="L15" s="2"/>
      <c r="M15" s="2"/>
      <c r="N15" s="2"/>
      <c r="O15" s="2"/>
      <c r="P15" s="2"/>
    </row>
    <row r="16" spans="1:16" ht="75" customHeight="1" x14ac:dyDescent="0.25">
      <c r="A16" s="9" t="s">
        <v>36</v>
      </c>
      <c r="B16" s="15" t="s">
        <v>7</v>
      </c>
      <c r="C16" s="17">
        <v>1410122.61</v>
      </c>
      <c r="D16" s="16">
        <v>16071728.470000001</v>
      </c>
      <c r="E16" s="17">
        <v>5716851.1900000004</v>
      </c>
      <c r="F16" s="17">
        <v>5716851.1900000004</v>
      </c>
      <c r="G16" s="18">
        <f t="shared" si="1"/>
        <v>405.41518513769523</v>
      </c>
      <c r="H16" s="18">
        <f t="shared" si="2"/>
        <v>100</v>
      </c>
      <c r="I16" s="10"/>
      <c r="J16" s="2"/>
      <c r="K16" s="2"/>
      <c r="L16" s="2"/>
      <c r="M16" s="2"/>
      <c r="N16" s="2"/>
      <c r="O16" s="2"/>
      <c r="P16" s="2"/>
    </row>
    <row r="17" spans="1:16" ht="84.75" customHeight="1" x14ac:dyDescent="0.25">
      <c r="A17" s="9" t="s">
        <v>37</v>
      </c>
      <c r="B17" s="15" t="s">
        <v>8</v>
      </c>
      <c r="C17" s="17">
        <v>835256.08</v>
      </c>
      <c r="D17" s="16">
        <v>605000</v>
      </c>
      <c r="E17" s="17">
        <v>257868.92</v>
      </c>
      <c r="F17" s="17">
        <v>257868.92</v>
      </c>
      <c r="G17" s="18">
        <f t="shared" si="1"/>
        <v>30.873037164841712</v>
      </c>
      <c r="H17" s="18">
        <f t="shared" si="2"/>
        <v>100</v>
      </c>
      <c r="I17" s="10"/>
      <c r="J17" s="2"/>
      <c r="K17" s="2"/>
      <c r="L17" s="2"/>
      <c r="M17" s="2"/>
      <c r="N17" s="2"/>
      <c r="O17" s="2"/>
      <c r="P17" s="2"/>
    </row>
    <row r="18" spans="1:16" ht="84.75" customHeight="1" x14ac:dyDescent="0.25">
      <c r="A18" s="9" t="s">
        <v>69</v>
      </c>
      <c r="B18" s="15" t="s">
        <v>9</v>
      </c>
      <c r="C18" s="17">
        <v>76500</v>
      </c>
      <c r="D18" s="16">
        <v>480000</v>
      </c>
      <c r="E18" s="17">
        <v>0</v>
      </c>
      <c r="F18" s="17">
        <v>0</v>
      </c>
      <c r="G18" s="18">
        <f t="shared" si="1"/>
        <v>0</v>
      </c>
      <c r="H18" s="18" t="e">
        <f t="shared" si="2"/>
        <v>#DIV/0!</v>
      </c>
      <c r="I18" s="10"/>
      <c r="J18" s="2"/>
      <c r="K18" s="2"/>
      <c r="L18" s="2"/>
      <c r="M18" s="2"/>
      <c r="N18" s="2"/>
      <c r="O18" s="2"/>
      <c r="P18" s="2"/>
    </row>
    <row r="19" spans="1:16" ht="51.75" customHeight="1" x14ac:dyDescent="0.25">
      <c r="A19" s="9" t="s">
        <v>38</v>
      </c>
      <c r="B19" s="15" t="s">
        <v>10</v>
      </c>
      <c r="C19" s="17">
        <v>13735457.16</v>
      </c>
      <c r="D19" s="16">
        <v>23940106</v>
      </c>
      <c r="E19" s="17">
        <v>12309607.859999999</v>
      </c>
      <c r="F19" s="17">
        <v>12309607.859999999</v>
      </c>
      <c r="G19" s="18">
        <f t="shared" si="1"/>
        <v>89.619207548822487</v>
      </c>
      <c r="H19" s="18">
        <f t="shared" si="2"/>
        <v>100</v>
      </c>
      <c r="I19" s="10"/>
      <c r="J19" s="2"/>
      <c r="K19" s="2"/>
      <c r="L19" s="2"/>
      <c r="M19" s="2"/>
      <c r="N19" s="2"/>
      <c r="O19" s="2"/>
      <c r="P19" s="2"/>
    </row>
    <row r="20" spans="1:16" ht="61.5" customHeight="1" x14ac:dyDescent="0.25">
      <c r="A20" s="9" t="s">
        <v>39</v>
      </c>
      <c r="B20" s="15" t="s">
        <v>11</v>
      </c>
      <c r="C20" s="17">
        <v>49000</v>
      </c>
      <c r="D20" s="16">
        <v>19800</v>
      </c>
      <c r="E20" s="17">
        <v>0</v>
      </c>
      <c r="F20" s="17">
        <v>0</v>
      </c>
      <c r="G20" s="18">
        <f t="shared" si="1"/>
        <v>0</v>
      </c>
      <c r="H20" s="18" t="e">
        <f t="shared" si="2"/>
        <v>#DIV/0!</v>
      </c>
      <c r="I20" s="10"/>
      <c r="J20" s="2"/>
      <c r="K20" s="2"/>
      <c r="L20" s="2"/>
      <c r="M20" s="2"/>
      <c r="N20" s="2"/>
      <c r="O20" s="2"/>
      <c r="P20" s="2"/>
    </row>
    <row r="21" spans="1:16" ht="64.5" customHeight="1" x14ac:dyDescent="0.25">
      <c r="A21" s="9" t="s">
        <v>40</v>
      </c>
      <c r="B21" s="15" t="s">
        <v>12</v>
      </c>
      <c r="C21" s="17">
        <v>2032250.8</v>
      </c>
      <c r="D21" s="16">
        <v>4186900</v>
      </c>
      <c r="E21" s="17">
        <v>2112350</v>
      </c>
      <c r="F21" s="17">
        <v>2112350</v>
      </c>
      <c r="G21" s="18">
        <f t="shared" si="1"/>
        <v>103.94140329530192</v>
      </c>
      <c r="H21" s="18">
        <f t="shared" si="2"/>
        <v>100</v>
      </c>
      <c r="I21" s="10"/>
      <c r="J21" s="2"/>
      <c r="K21" s="2"/>
      <c r="L21" s="2"/>
      <c r="M21" s="2"/>
      <c r="N21" s="2"/>
      <c r="O21" s="2"/>
      <c r="P21" s="2"/>
    </row>
    <row r="22" spans="1:16" ht="56.25" customHeight="1" x14ac:dyDescent="0.25">
      <c r="A22" s="9" t="s">
        <v>41</v>
      </c>
      <c r="B22" s="15" t="s">
        <v>13</v>
      </c>
      <c r="C22" s="17">
        <v>2423</v>
      </c>
      <c r="D22" s="16">
        <v>1520851.77</v>
      </c>
      <c r="E22" s="17">
        <v>1250530</v>
      </c>
      <c r="F22" s="17">
        <v>1250530</v>
      </c>
      <c r="G22" s="18">
        <f t="shared" si="1"/>
        <v>51610.813041683869</v>
      </c>
      <c r="H22" s="18">
        <f t="shared" si="2"/>
        <v>100</v>
      </c>
      <c r="I22" s="10"/>
      <c r="J22" s="2"/>
      <c r="K22" s="2"/>
      <c r="L22" s="2"/>
      <c r="M22" s="2"/>
      <c r="N22" s="2"/>
      <c r="O22" s="2"/>
      <c r="P22" s="2"/>
    </row>
    <row r="23" spans="1:16" ht="87.75" customHeight="1" x14ac:dyDescent="0.25">
      <c r="A23" s="9" t="s">
        <v>42</v>
      </c>
      <c r="B23" s="15" t="s">
        <v>14</v>
      </c>
      <c r="C23" s="17">
        <v>294127.56</v>
      </c>
      <c r="D23" s="16">
        <v>840600</v>
      </c>
      <c r="E23" s="17">
        <v>149548.16</v>
      </c>
      <c r="F23" s="17">
        <v>149548.16</v>
      </c>
      <c r="G23" s="18">
        <f t="shared" si="1"/>
        <v>50.844660731554704</v>
      </c>
      <c r="H23" s="18">
        <f t="shared" si="2"/>
        <v>100</v>
      </c>
      <c r="I23" s="10"/>
      <c r="J23" s="2"/>
      <c r="K23" s="2"/>
      <c r="L23" s="2"/>
      <c r="M23" s="2"/>
      <c r="N23" s="2"/>
      <c r="O23" s="2"/>
      <c r="P23" s="2"/>
    </row>
    <row r="24" spans="1:16" ht="48" customHeight="1" x14ac:dyDescent="0.25">
      <c r="A24" s="20" t="s">
        <v>43</v>
      </c>
      <c r="B24" s="15" t="s">
        <v>15</v>
      </c>
      <c r="C24" s="17">
        <v>0</v>
      </c>
      <c r="D24" s="17">
        <v>175000</v>
      </c>
      <c r="E24" s="17">
        <v>175000</v>
      </c>
      <c r="F24" s="17">
        <v>175000</v>
      </c>
      <c r="G24" s="18" t="e">
        <f t="shared" si="1"/>
        <v>#DIV/0!</v>
      </c>
      <c r="H24" s="18">
        <f t="shared" si="2"/>
        <v>100</v>
      </c>
      <c r="I24" s="10"/>
      <c r="J24" s="2"/>
      <c r="K24" s="2"/>
      <c r="L24" s="2"/>
      <c r="M24" s="2"/>
      <c r="N24" s="2"/>
      <c r="O24" s="2"/>
      <c r="P24" s="2"/>
    </row>
    <row r="25" spans="1:16" ht="69.75" customHeight="1" x14ac:dyDescent="0.25">
      <c r="A25" s="9" t="s">
        <v>27</v>
      </c>
      <c r="B25" s="15" t="s">
        <v>16</v>
      </c>
      <c r="C25" s="17">
        <v>510950.31</v>
      </c>
      <c r="D25" s="16">
        <v>1953175</v>
      </c>
      <c r="E25" s="16">
        <v>941849.23</v>
      </c>
      <c r="F25" s="16">
        <v>941849.23</v>
      </c>
      <c r="G25" s="18">
        <f t="shared" si="1"/>
        <v>184.33284246368302</v>
      </c>
      <c r="H25" s="18">
        <f t="shared" si="2"/>
        <v>100</v>
      </c>
      <c r="I25" s="10"/>
      <c r="J25" s="2"/>
      <c r="K25" s="2"/>
      <c r="L25" s="2"/>
      <c r="M25" s="2"/>
      <c r="N25" s="2"/>
      <c r="O25" s="2"/>
      <c r="P25" s="2"/>
    </row>
    <row r="26" spans="1:16" ht="57" customHeight="1" x14ac:dyDescent="0.25">
      <c r="A26" s="21" t="s">
        <v>44</v>
      </c>
      <c r="B26" s="15" t="s">
        <v>17</v>
      </c>
      <c r="C26" s="17">
        <v>0</v>
      </c>
      <c r="D26" s="17">
        <v>12000</v>
      </c>
      <c r="E26" s="17">
        <v>0</v>
      </c>
      <c r="F26" s="17">
        <v>0</v>
      </c>
      <c r="G26" s="18" t="e">
        <f t="shared" si="1"/>
        <v>#DIV/0!</v>
      </c>
      <c r="H26" s="18" t="e">
        <f t="shared" si="2"/>
        <v>#DIV/0!</v>
      </c>
      <c r="I26" s="10"/>
      <c r="J26" s="2"/>
      <c r="K26" s="2"/>
      <c r="L26" s="2"/>
      <c r="M26" s="2"/>
      <c r="N26" s="2"/>
      <c r="O26" s="2"/>
      <c r="P26" s="2"/>
    </row>
    <row r="27" spans="1:16" ht="69" customHeight="1" x14ac:dyDescent="0.25">
      <c r="A27" s="21" t="s">
        <v>45</v>
      </c>
      <c r="B27" s="15" t="s">
        <v>18</v>
      </c>
      <c r="C27" s="17">
        <v>0</v>
      </c>
      <c r="D27" s="17">
        <v>400000</v>
      </c>
      <c r="E27" s="17">
        <v>0</v>
      </c>
      <c r="F27" s="17">
        <v>0</v>
      </c>
      <c r="G27" s="18" t="e">
        <f t="shared" si="1"/>
        <v>#DIV/0!</v>
      </c>
      <c r="H27" s="18" t="e">
        <f t="shared" si="2"/>
        <v>#DIV/0!</v>
      </c>
      <c r="I27" s="10"/>
      <c r="J27" s="2"/>
      <c r="K27" s="2"/>
      <c r="L27" s="2"/>
      <c r="M27" s="2"/>
      <c r="N27" s="2"/>
      <c r="O27" s="2"/>
      <c r="P27" s="2"/>
    </row>
    <row r="28" spans="1:16" ht="83.25" customHeight="1" x14ac:dyDescent="0.25">
      <c r="A28" s="21" t="s">
        <v>46</v>
      </c>
      <c r="B28" s="15" t="s">
        <v>19</v>
      </c>
      <c r="C28" s="17">
        <v>0</v>
      </c>
      <c r="D28" s="17">
        <v>3970851.85</v>
      </c>
      <c r="E28" s="17">
        <v>360000</v>
      </c>
      <c r="F28" s="17">
        <v>360000</v>
      </c>
      <c r="G28" s="18" t="e">
        <f t="shared" si="1"/>
        <v>#DIV/0!</v>
      </c>
      <c r="H28" s="18">
        <f t="shared" si="2"/>
        <v>100</v>
      </c>
      <c r="I28" s="10"/>
      <c r="J28" s="2"/>
      <c r="K28" s="2"/>
      <c r="L28" s="2"/>
      <c r="M28" s="2"/>
      <c r="N28" s="2"/>
      <c r="O28" s="2"/>
      <c r="P28" s="2"/>
    </row>
    <row r="29" spans="1:16" ht="88.5" customHeight="1" x14ac:dyDescent="0.25">
      <c r="A29" s="9" t="s">
        <v>47</v>
      </c>
      <c r="B29" s="15" t="s">
        <v>20</v>
      </c>
      <c r="C29" s="17">
        <v>0</v>
      </c>
      <c r="D29" s="16">
        <v>5000</v>
      </c>
      <c r="E29" s="17">
        <v>0</v>
      </c>
      <c r="F29" s="17">
        <v>0</v>
      </c>
      <c r="G29" s="18" t="e">
        <f t="shared" si="1"/>
        <v>#DIV/0!</v>
      </c>
      <c r="H29" s="18" t="e">
        <f t="shared" si="2"/>
        <v>#DIV/0!</v>
      </c>
      <c r="I29" s="10"/>
      <c r="J29" s="2"/>
      <c r="K29" s="2"/>
      <c r="L29" s="2"/>
      <c r="M29" s="2"/>
      <c r="N29" s="2"/>
      <c r="O29" s="2"/>
      <c r="P29" s="2"/>
    </row>
    <row r="30" spans="1:16" ht="63.75" customHeight="1" x14ac:dyDescent="0.25">
      <c r="A30" s="9" t="s">
        <v>48</v>
      </c>
      <c r="B30" s="15" t="s">
        <v>21</v>
      </c>
      <c r="C30" s="17">
        <v>20000</v>
      </c>
      <c r="D30" s="16">
        <v>40000</v>
      </c>
      <c r="E30" s="17">
        <v>39977.919999999998</v>
      </c>
      <c r="F30" s="17">
        <v>39977.919999999998</v>
      </c>
      <c r="G30" s="18">
        <f t="shared" si="1"/>
        <v>199.8896</v>
      </c>
      <c r="H30" s="18">
        <f t="shared" si="2"/>
        <v>100</v>
      </c>
      <c r="I30" s="10"/>
      <c r="J30" s="2"/>
      <c r="K30" s="2"/>
      <c r="L30" s="2"/>
      <c r="M30" s="2"/>
      <c r="N30" s="2"/>
      <c r="O30" s="2"/>
      <c r="P30" s="2"/>
    </row>
    <row r="31" spans="1:16" ht="81.75" customHeight="1" x14ac:dyDescent="0.25">
      <c r="A31" s="9" t="s">
        <v>49</v>
      </c>
      <c r="B31" s="15" t="s">
        <v>22</v>
      </c>
      <c r="C31" s="17">
        <v>0</v>
      </c>
      <c r="D31" s="16">
        <v>0</v>
      </c>
      <c r="E31" s="17">
        <v>0</v>
      </c>
      <c r="F31" s="17">
        <v>0</v>
      </c>
      <c r="G31" s="18" t="e">
        <f t="shared" si="1"/>
        <v>#DIV/0!</v>
      </c>
      <c r="H31" s="18" t="e">
        <f t="shared" si="2"/>
        <v>#DIV/0!</v>
      </c>
      <c r="I31" s="10"/>
      <c r="J31" s="2"/>
      <c r="K31" s="2"/>
      <c r="L31" s="2"/>
      <c r="M31" s="2"/>
      <c r="N31" s="2"/>
      <c r="O31" s="2"/>
      <c r="P31" s="2"/>
    </row>
    <row r="32" spans="1:16" ht="81.75" customHeight="1" x14ac:dyDescent="0.25">
      <c r="A32" s="9" t="s">
        <v>50</v>
      </c>
      <c r="B32" s="15" t="s">
        <v>51</v>
      </c>
      <c r="C32" s="17">
        <v>4073566.67</v>
      </c>
      <c r="D32" s="16">
        <v>8297102</v>
      </c>
      <c r="E32" s="17">
        <v>5390174.54</v>
      </c>
      <c r="F32" s="17">
        <v>5390174.54</v>
      </c>
      <c r="G32" s="18">
        <f t="shared" si="1"/>
        <v>132.32076400507273</v>
      </c>
      <c r="H32" s="18">
        <f t="shared" si="2"/>
        <v>100</v>
      </c>
      <c r="I32" s="10"/>
      <c r="J32" s="2"/>
      <c r="K32" s="2"/>
      <c r="L32" s="2"/>
      <c r="M32" s="2"/>
      <c r="N32" s="2"/>
      <c r="O32" s="2"/>
      <c r="P32" s="2"/>
    </row>
    <row r="33" spans="1:16" ht="81.75" customHeight="1" x14ac:dyDescent="0.25">
      <c r="A33" s="9" t="s">
        <v>52</v>
      </c>
      <c r="B33" s="15" t="s">
        <v>54</v>
      </c>
      <c r="C33" s="17">
        <v>0</v>
      </c>
      <c r="D33" s="16">
        <v>0</v>
      </c>
      <c r="E33" s="17">
        <v>0</v>
      </c>
      <c r="F33" s="17">
        <v>0</v>
      </c>
      <c r="G33" s="18" t="e">
        <f t="shared" si="1"/>
        <v>#DIV/0!</v>
      </c>
      <c r="H33" s="18" t="e">
        <f t="shared" si="2"/>
        <v>#DIV/0!</v>
      </c>
      <c r="I33" s="10"/>
      <c r="J33" s="2"/>
      <c r="K33" s="2"/>
      <c r="L33" s="2"/>
      <c r="M33" s="2"/>
      <c r="N33" s="2"/>
      <c r="O33" s="2"/>
      <c r="P33" s="2"/>
    </row>
    <row r="34" spans="1:16" ht="81.75" customHeight="1" x14ac:dyDescent="0.25">
      <c r="A34" s="9" t="s">
        <v>53</v>
      </c>
      <c r="B34" s="15" t="s">
        <v>55</v>
      </c>
      <c r="C34" s="17">
        <v>0</v>
      </c>
      <c r="D34" s="16">
        <v>20000</v>
      </c>
      <c r="E34" s="17">
        <v>0</v>
      </c>
      <c r="F34" s="17">
        <v>0</v>
      </c>
      <c r="G34" s="18" t="e">
        <f t="shared" si="1"/>
        <v>#DIV/0!</v>
      </c>
      <c r="H34" s="18" t="e">
        <f t="shared" si="2"/>
        <v>#DIV/0!</v>
      </c>
      <c r="I34" s="10"/>
      <c r="J34" s="2"/>
      <c r="K34" s="2"/>
      <c r="L34" s="2"/>
      <c r="M34" s="2"/>
      <c r="N34" s="2"/>
      <c r="O34" s="2"/>
      <c r="P34" s="2"/>
    </row>
    <row r="35" spans="1:16" ht="81.75" customHeight="1" x14ac:dyDescent="0.25">
      <c r="A35" s="9" t="s">
        <v>56</v>
      </c>
      <c r="B35" s="15" t="s">
        <v>57</v>
      </c>
      <c r="C35" s="17">
        <v>45627.7</v>
      </c>
      <c r="D35" s="16">
        <v>151100</v>
      </c>
      <c r="E35" s="17">
        <v>8190</v>
      </c>
      <c r="F35" s="17">
        <v>8190</v>
      </c>
      <c r="G35" s="18">
        <f t="shared" si="1"/>
        <v>17.949622707258968</v>
      </c>
      <c r="H35" s="18">
        <f t="shared" si="2"/>
        <v>100</v>
      </c>
      <c r="I35" s="10"/>
      <c r="J35" s="2"/>
      <c r="K35" s="2"/>
      <c r="L35" s="2"/>
      <c r="M35" s="2"/>
      <c r="N35" s="2"/>
      <c r="O35" s="2"/>
      <c r="P35" s="2"/>
    </row>
    <row r="36" spans="1:16" ht="81.75" customHeight="1" x14ac:dyDescent="0.25">
      <c r="A36" s="9" t="s">
        <v>58</v>
      </c>
      <c r="B36" s="15" t="s">
        <v>59</v>
      </c>
      <c r="C36" s="17">
        <v>0</v>
      </c>
      <c r="D36" s="16">
        <v>945990</v>
      </c>
      <c r="E36" s="17"/>
      <c r="F36" s="17"/>
      <c r="G36" s="18" t="e">
        <f t="shared" si="1"/>
        <v>#DIV/0!</v>
      </c>
      <c r="H36" s="18" t="e">
        <f t="shared" si="2"/>
        <v>#DIV/0!</v>
      </c>
      <c r="I36" s="10"/>
      <c r="J36" s="2"/>
      <c r="K36" s="2"/>
      <c r="L36" s="2"/>
      <c r="M36" s="2"/>
      <c r="N36" s="2"/>
      <c r="O36" s="2"/>
      <c r="P36" s="2"/>
    </row>
    <row r="37" spans="1:16" ht="81.75" customHeight="1" x14ac:dyDescent="0.25">
      <c r="A37" s="9" t="s">
        <v>60</v>
      </c>
      <c r="B37" s="15" t="s">
        <v>61</v>
      </c>
      <c r="C37" s="17">
        <v>302295</v>
      </c>
      <c r="D37" s="16">
        <v>3480760</v>
      </c>
      <c r="E37" s="17">
        <v>350620</v>
      </c>
      <c r="F37" s="17">
        <v>350620</v>
      </c>
      <c r="G37" s="18">
        <f t="shared" si="1"/>
        <v>115.98604012636662</v>
      </c>
      <c r="H37" s="18">
        <f t="shared" si="2"/>
        <v>100</v>
      </c>
      <c r="I37" s="10"/>
      <c r="J37" s="2"/>
      <c r="K37" s="2"/>
      <c r="L37" s="2"/>
      <c r="M37" s="2"/>
      <c r="N37" s="2"/>
      <c r="O37" s="2"/>
      <c r="P37" s="2"/>
    </row>
    <row r="38" spans="1:16" ht="81.75" customHeight="1" x14ac:dyDescent="0.25">
      <c r="A38" s="9" t="s">
        <v>72</v>
      </c>
      <c r="B38" s="15" t="s">
        <v>70</v>
      </c>
      <c r="C38" s="17">
        <v>0</v>
      </c>
      <c r="D38" s="16">
        <v>25000</v>
      </c>
      <c r="E38" s="17">
        <v>1260</v>
      </c>
      <c r="F38" s="17">
        <v>1260</v>
      </c>
      <c r="G38" s="18" t="e">
        <f t="shared" si="1"/>
        <v>#DIV/0!</v>
      </c>
      <c r="H38" s="18">
        <f t="shared" si="2"/>
        <v>100</v>
      </c>
      <c r="I38" s="10"/>
      <c r="J38" s="2"/>
      <c r="K38" s="2"/>
      <c r="L38" s="2"/>
      <c r="M38" s="2"/>
      <c r="N38" s="2"/>
      <c r="O38" s="2"/>
      <c r="P38" s="2"/>
    </row>
    <row r="39" spans="1:16" ht="81.75" customHeight="1" x14ac:dyDescent="0.25">
      <c r="A39" s="9" t="s">
        <v>73</v>
      </c>
      <c r="B39" s="15" t="s">
        <v>71</v>
      </c>
      <c r="C39" s="17">
        <v>0</v>
      </c>
      <c r="D39" s="16">
        <v>60000</v>
      </c>
      <c r="E39" s="17">
        <v>0</v>
      </c>
      <c r="F39" s="17">
        <v>0</v>
      </c>
      <c r="G39" s="18"/>
      <c r="H39" s="18" t="e">
        <f t="shared" si="2"/>
        <v>#DIV/0!</v>
      </c>
      <c r="I39" s="10"/>
      <c r="J39" s="2"/>
      <c r="K39" s="2"/>
      <c r="L39" s="2"/>
      <c r="M39" s="2"/>
      <c r="N39" s="2"/>
      <c r="O39" s="2"/>
      <c r="P39" s="2"/>
    </row>
    <row r="40" spans="1:16" ht="15.75" x14ac:dyDescent="0.25">
      <c r="A40" s="22" t="s">
        <v>23</v>
      </c>
      <c r="B40" s="23"/>
      <c r="C40" s="24">
        <f>SUM(C9:C39)</f>
        <v>103102245.13000001</v>
      </c>
      <c r="D40" s="24">
        <f t="shared" ref="D40:F40" si="3">SUM(D9:D39)</f>
        <v>180990844.89000002</v>
      </c>
      <c r="E40" s="24">
        <f t="shared" si="3"/>
        <v>97318905.570000008</v>
      </c>
      <c r="F40" s="24">
        <f t="shared" si="3"/>
        <v>97318905.570000008</v>
      </c>
      <c r="G40" s="24" t="e">
        <f t="shared" ref="D40:H40" si="4">SUM(G9:G38)</f>
        <v>#DIV/0!</v>
      </c>
      <c r="H40" s="24" t="e">
        <f>SUM(H9:H39)</f>
        <v>#DIV/0!</v>
      </c>
      <c r="I40" s="10"/>
      <c r="J40" s="2"/>
      <c r="K40" s="2"/>
      <c r="L40" s="2"/>
      <c r="M40" s="2"/>
      <c r="N40" s="2"/>
      <c r="O40" s="2"/>
    </row>
    <row r="41" spans="1:16" x14ac:dyDescent="0.25">
      <c r="F41" s="14"/>
    </row>
    <row r="43" spans="1:16" x14ac:dyDescent="0.25">
      <c r="C43" s="8"/>
      <c r="D43" s="8"/>
      <c r="E43" s="8"/>
      <c r="F43" s="8"/>
    </row>
  </sheetData>
  <autoFilter ref="A8:H40"/>
  <mergeCells count="13">
    <mergeCell ref="A1:H1"/>
    <mergeCell ref="A2:H2"/>
    <mergeCell ref="A3:H3"/>
    <mergeCell ref="A4:H4"/>
    <mergeCell ref="A5:H5"/>
    <mergeCell ref="E6:E7"/>
    <mergeCell ref="A6:A7"/>
    <mergeCell ref="B6:B7"/>
    <mergeCell ref="G6:G7"/>
    <mergeCell ref="H6:H7"/>
    <mergeCell ref="F6:F7"/>
    <mergeCell ref="D6:D7"/>
    <mergeCell ref="C6:C7"/>
  </mergeCells>
  <phoneticPr fontId="0" type="noConversion"/>
  <pageMargins left="0.98425196850393704" right="0.39370078740157483" top="0.59055118110236227" bottom="0.59055118110236227" header="0.39370078740157483" footer="0.39370078740157483"/>
  <pageSetup paperSize="9" scale="87" fitToHeight="0" orientation="landscape" errors="blank" r:id="rId1"/>
  <headerFooter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20360599-2418-424D-B55B-63048D7F8C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Бокова Елена Евгеньевна</dc:creator>
  <cp:lastModifiedBy>Кириллова Нина Владимировна</cp:lastModifiedBy>
  <cp:lastPrinted>2020-10-16T07:23:09Z</cp:lastPrinted>
  <dcterms:created xsi:type="dcterms:W3CDTF">2016-04-19T13:11:47Z</dcterms:created>
  <dcterms:modified xsi:type="dcterms:W3CDTF">2023-08-04T07:27:49Z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d:/bud/2016\ReportManager\sqr_generator2016_5.xls</vt:lpwstr>
  </property>
</Properties>
</file>